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<sst xmlns="http://schemas.openxmlformats.org/spreadsheetml/2006/main" count="119" uniqueCount="57">
  <si>
    <t>Calculation of Sp. Gas volumes from Preheater</t>
  </si>
  <si>
    <t>sr no</t>
  </si>
  <si>
    <t>item</t>
  </si>
  <si>
    <t>unit</t>
  </si>
  <si>
    <t>base assumptions</t>
  </si>
  <si>
    <t>no</t>
  </si>
  <si>
    <t>4, 5, 6</t>
  </si>
  <si>
    <t>fuel</t>
  </si>
  <si>
    <t>coal</t>
  </si>
  <si>
    <t>calorific value</t>
  </si>
  <si>
    <t>kcal/kg</t>
  </si>
  <si>
    <t>4000 to 6000</t>
  </si>
  <si>
    <t>altitude</t>
  </si>
  <si>
    <t>sea level</t>
  </si>
  <si>
    <t>ambient temp.</t>
  </si>
  <si>
    <r>
      <t>o</t>
    </r>
    <r>
      <rPr>
        <sz val="9"/>
        <color indexed="8"/>
        <rFont val="Arial"/>
        <family val="2"/>
      </rPr>
      <t>C</t>
    </r>
  </si>
  <si>
    <t>total excess air</t>
  </si>
  <si>
    <t>%</t>
  </si>
  <si>
    <t>excess air for</t>
  </si>
  <si>
    <t>combustion</t>
  </si>
  <si>
    <t xml:space="preserve">sp. fuel </t>
  </si>
  <si>
    <t>consumption</t>
  </si>
  <si>
    <t>700 to 800</t>
  </si>
  <si>
    <t>clinker</t>
  </si>
  <si>
    <t>sp.heat of air/gas</t>
  </si>
  <si>
    <r>
      <t>kcal/nm</t>
    </r>
    <r>
      <rPr>
        <vertAlign val="superscript"/>
        <sz val="9"/>
        <color indexed="8"/>
        <rFont val="Arial"/>
        <family val="2"/>
      </rPr>
      <t>3</t>
    </r>
  </si>
  <si>
    <t>air for combustion</t>
  </si>
  <si>
    <r>
      <t>nm</t>
    </r>
    <r>
      <rPr>
        <vertAlign val="superscript"/>
        <sz val="9"/>
        <color indexed="8"/>
        <rFont val="Arial"/>
        <family val="2"/>
      </rPr>
      <t xml:space="preserve">3 </t>
    </r>
    <r>
      <rPr>
        <sz val="9"/>
        <color indexed="8"/>
        <rFont val="Arial"/>
        <family val="2"/>
      </rPr>
      <t xml:space="preserve">/kg </t>
    </r>
  </si>
  <si>
    <t>calorific value of coal kcal/kg</t>
  </si>
  <si>
    <t xml:space="preserve">products of </t>
  </si>
  <si>
    <t>products of</t>
  </si>
  <si>
    <t>combustion with</t>
  </si>
  <si>
    <t>25 % excess air</t>
  </si>
  <si>
    <r>
      <t xml:space="preserve">Table 5.2.1 </t>
    </r>
    <r>
      <rPr>
        <b/>
        <i/>
        <sz val="9"/>
        <color indexed="8"/>
        <rFont val="Arial"/>
        <family val="2"/>
      </rPr>
      <t>Contd</t>
    </r>
    <r>
      <rPr>
        <b/>
        <sz val="9"/>
        <color indexed="8"/>
        <rFont val="Arial"/>
        <family val="2"/>
      </rPr>
      <t>….</t>
    </r>
  </si>
  <si>
    <t>coal per kg clinker</t>
  </si>
  <si>
    <t>sp. fuel consumption kcal/kg clinker</t>
  </si>
  <si>
    <t>calorific</t>
  </si>
  <si>
    <t>value coal</t>
  </si>
  <si>
    <t>Case 1</t>
  </si>
  <si>
    <t>calorific value coal kcal/kg</t>
  </si>
  <si>
    <t>kg/kg</t>
  </si>
  <si>
    <r>
      <t>nm</t>
    </r>
    <r>
      <rPr>
        <vertAlign val="superscript"/>
        <sz val="9"/>
        <color indexed="8"/>
        <rFont val="Arial"/>
        <family val="2"/>
      </rPr>
      <t>3</t>
    </r>
    <r>
      <rPr>
        <sz val="9"/>
        <color indexed="8"/>
        <rFont val="Arial"/>
        <family val="2"/>
      </rPr>
      <t>/kg</t>
    </r>
  </si>
  <si>
    <r>
      <t>CO</t>
    </r>
    <r>
      <rPr>
        <vertAlign val="subscript"/>
        <sz val="9"/>
        <color indexed="8"/>
        <rFont val="Arial"/>
        <family val="2"/>
      </rPr>
      <t xml:space="preserve">2 </t>
    </r>
    <r>
      <rPr>
        <sz val="9"/>
        <color indexed="8"/>
        <rFont val="Arial"/>
        <family val="2"/>
      </rPr>
      <t>/kg clinker</t>
    </r>
  </si>
  <si>
    <r>
      <t>nm</t>
    </r>
    <r>
      <rPr>
        <vertAlign val="superscript"/>
        <sz val="9"/>
        <color indexed="8"/>
        <rFont val="Arial"/>
        <family val="2"/>
      </rPr>
      <t>3</t>
    </r>
  </si>
  <si>
    <t>sp.gas volume</t>
  </si>
  <si>
    <t>Case 2</t>
  </si>
  <si>
    <r>
      <t xml:space="preserve">5 stage  preheater, 750 kcal/kg, 300 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>C</t>
    </r>
  </si>
  <si>
    <r>
      <t>CO</t>
    </r>
    <r>
      <rPr>
        <vertAlign val="subscript"/>
        <sz val="9"/>
        <color indexed="8"/>
        <rFont val="Arial"/>
        <family val="2"/>
      </rPr>
      <t xml:space="preserve">2 </t>
    </r>
    <r>
      <rPr>
        <sz val="9"/>
        <color indexed="8"/>
        <rFont val="Arial"/>
        <family val="2"/>
      </rPr>
      <t>per kg clinker</t>
    </r>
  </si>
  <si>
    <t>sp. gas vloulme</t>
  </si>
  <si>
    <t>Case 3</t>
  </si>
  <si>
    <r>
      <t xml:space="preserve">6 stage preheater, 700 kcal/kg, 270 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>C</t>
    </r>
  </si>
  <si>
    <t>* * *</t>
  </si>
  <si>
    <r>
      <t xml:space="preserve">4 stage preheater, 800 kcal/kg, 350 </t>
    </r>
    <r>
      <rPr>
        <vertAlign val="superscript"/>
        <sz val="9"/>
        <color indexed="8"/>
        <rFont val="Arial"/>
        <family val="2"/>
      </rPr>
      <t>o</t>
    </r>
    <r>
      <rPr>
        <sz val="9"/>
        <color indexed="8"/>
        <rFont val="Arial"/>
        <family val="2"/>
      </rPr>
      <t>C</t>
    </r>
  </si>
  <si>
    <t>coal in kg per kg clinker</t>
  </si>
  <si>
    <t>preheater stages</t>
  </si>
  <si>
    <t>*****</t>
  </si>
  <si>
    <t>W2.C11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</si>
</sst>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4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bscript"/>
      <sz val="9"/>
      <color indexed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46">
      <alignment/>
      <protection/>
    </xf>
    <xf numFmtId="0" fontId="5" fillId="0" borderId="0" xfId="46" applyFont="1">
      <alignment/>
      <protection/>
    </xf>
    <xf numFmtId="0" fontId="5" fillId="0" borderId="0" xfId="46" applyFont="1" applyBorder="1" applyAlignment="1">
      <alignment horizontal="right"/>
      <protection/>
    </xf>
    <xf numFmtId="0" fontId="8" fillId="0" borderId="0" xfId="46" applyFont="1">
      <alignment/>
      <protection/>
    </xf>
    <xf numFmtId="0" fontId="8" fillId="0" borderId="0" xfId="46" applyFont="1" applyAlignment="1">
      <alignment/>
      <protection/>
    </xf>
    <xf numFmtId="0" fontId="5" fillId="0" borderId="10" xfId="46" applyFont="1" applyBorder="1" applyAlignment="1">
      <alignment horizontal="center"/>
      <protection/>
    </xf>
    <xf numFmtId="0" fontId="8" fillId="0" borderId="10" xfId="46" applyFont="1" applyBorder="1" applyAlignment="1">
      <alignment horizontal="center"/>
      <protection/>
    </xf>
    <xf numFmtId="0" fontId="8" fillId="0" borderId="0" xfId="46" applyFont="1" applyAlignment="1">
      <alignment horizontal="center"/>
      <protection/>
    </xf>
    <xf numFmtId="0" fontId="8" fillId="0" borderId="0" xfId="46" applyFont="1" applyBorder="1" applyAlignment="1">
      <alignment horizontal="center"/>
      <protection/>
    </xf>
    <xf numFmtId="0" fontId="9" fillId="0" borderId="0" xfId="46" applyFont="1" applyAlignment="1">
      <alignment horizontal="center"/>
      <protection/>
    </xf>
    <xf numFmtId="2" fontId="8" fillId="0" borderId="0" xfId="46" applyNumberFormat="1" applyFont="1" applyAlignment="1">
      <alignment horizontal="center"/>
      <protection/>
    </xf>
    <xf numFmtId="0" fontId="5" fillId="0" borderId="0" xfId="46" applyFont="1" applyAlignment="1">
      <alignment horizontal="center"/>
      <protection/>
    </xf>
    <xf numFmtId="2" fontId="5" fillId="0" borderId="0" xfId="46" applyNumberFormat="1" applyFont="1" applyAlignment="1">
      <alignment horizontal="center"/>
      <protection/>
    </xf>
    <xf numFmtId="0" fontId="8" fillId="0" borderId="0" xfId="0" applyFont="1" applyAlignment="1">
      <alignment/>
    </xf>
    <xf numFmtId="164" fontId="8" fillId="0" borderId="0" xfId="46" applyNumberFormat="1" applyFont="1" applyAlignment="1">
      <alignment horizontal="center"/>
      <protection/>
    </xf>
    <xf numFmtId="0" fontId="11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8" fillId="0" borderId="0" xfId="46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7"/>
  <sheetViews>
    <sheetView tabSelected="1" view="pageLayout" workbookViewId="0" topLeftCell="A67">
      <selection activeCell="E87" sqref="E87"/>
    </sheetView>
  </sheetViews>
  <sheetFormatPr defaultColWidth="8.7109375" defaultRowHeight="12.75"/>
  <cols>
    <col min="1" max="1" width="7.00390625" style="4" customWidth="1"/>
    <col min="2" max="2" width="16.57421875" style="4" customWidth="1"/>
    <col min="3" max="3" width="11.7109375" style="4" customWidth="1"/>
    <col min="4" max="4" width="10.140625" style="4" customWidth="1"/>
    <col min="5" max="6" width="8.7109375" style="4" customWidth="1"/>
    <col min="7" max="7" width="11.421875" style="4" customWidth="1"/>
    <col min="8" max="16384" width="8.7109375" style="4" customWidth="1"/>
  </cols>
  <sheetData>
    <row r="2" spans="1:7" ht="12.75">
      <c r="A2" s="17" t="s">
        <v>56</v>
      </c>
      <c r="B2" s="17"/>
      <c r="C2" s="17"/>
      <c r="D2" s="17"/>
      <c r="E2" s="17"/>
      <c r="F2" s="17"/>
      <c r="G2" s="17"/>
    </row>
    <row r="3" spans="1:7" ht="17.25" customHeight="1">
      <c r="A3" s="17" t="s">
        <v>0</v>
      </c>
      <c r="B3" s="17"/>
      <c r="C3" s="17"/>
      <c r="D3" s="17"/>
      <c r="E3" s="17"/>
      <c r="F3" s="17"/>
      <c r="G3" s="17"/>
    </row>
    <row r="5" spans="1:7" ht="12">
      <c r="A5" s="6" t="s">
        <v>1</v>
      </c>
      <c r="B5" s="6" t="s">
        <v>2</v>
      </c>
      <c r="C5" s="6" t="s">
        <v>3</v>
      </c>
      <c r="D5" s="7"/>
      <c r="E5" s="7"/>
      <c r="F5" s="7"/>
      <c r="G5" s="7"/>
    </row>
    <row r="7" spans="1:8" ht="12">
      <c r="A7" s="8">
        <v>1</v>
      </c>
      <c r="B7" s="8" t="s">
        <v>4</v>
      </c>
      <c r="C7" s="8"/>
      <c r="D7" s="8"/>
      <c r="E7" s="8"/>
      <c r="F7" s="8"/>
      <c r="G7" s="8"/>
      <c r="H7" s="8"/>
    </row>
    <row r="8" spans="1:8" ht="12">
      <c r="A8" s="8"/>
      <c r="B8" s="8"/>
      <c r="C8" s="8"/>
      <c r="D8" s="8"/>
      <c r="E8" s="8"/>
      <c r="F8" s="8"/>
      <c r="G8" s="8"/>
      <c r="H8" s="8"/>
    </row>
    <row r="9" spans="1:8" ht="12">
      <c r="A9" s="8"/>
      <c r="B9" s="8" t="s">
        <v>54</v>
      </c>
      <c r="C9" s="8" t="s">
        <v>5</v>
      </c>
      <c r="D9" s="9" t="s">
        <v>6</v>
      </c>
      <c r="E9" s="8"/>
      <c r="F9" s="8"/>
      <c r="G9" s="8"/>
      <c r="H9" s="8"/>
    </row>
    <row r="10" spans="1:8" ht="12">
      <c r="A10" s="8"/>
      <c r="B10" s="8" t="s">
        <v>7</v>
      </c>
      <c r="C10" s="8"/>
      <c r="D10" s="8" t="s">
        <v>8</v>
      </c>
      <c r="E10" s="8"/>
      <c r="F10" s="8"/>
      <c r="G10" s="8"/>
      <c r="H10" s="8"/>
    </row>
    <row r="11" spans="1:8" ht="12">
      <c r="A11" s="8"/>
      <c r="B11" s="8" t="s">
        <v>9</v>
      </c>
      <c r="C11" s="8" t="s">
        <v>10</v>
      </c>
      <c r="D11" s="9" t="s">
        <v>11</v>
      </c>
      <c r="E11" s="8"/>
      <c r="F11" s="8"/>
      <c r="G11" s="8"/>
      <c r="H11" s="8"/>
    </row>
    <row r="12" spans="1:8" ht="12">
      <c r="A12" s="8"/>
      <c r="B12" s="8" t="s">
        <v>12</v>
      </c>
      <c r="C12" s="8"/>
      <c r="D12" s="8" t="s">
        <v>13</v>
      </c>
      <c r="E12" s="8"/>
      <c r="F12" s="8"/>
      <c r="G12" s="8"/>
      <c r="H12" s="8"/>
    </row>
    <row r="13" spans="1:8" ht="13.5">
      <c r="A13" s="8"/>
      <c r="B13" s="8" t="s">
        <v>14</v>
      </c>
      <c r="C13" s="10" t="s">
        <v>15</v>
      </c>
      <c r="D13" s="8">
        <v>30</v>
      </c>
      <c r="E13" s="8"/>
      <c r="F13" s="8"/>
      <c r="G13" s="8"/>
      <c r="H13" s="8"/>
    </row>
    <row r="14" spans="1:8" ht="12">
      <c r="A14" s="8"/>
      <c r="B14" s="8" t="s">
        <v>16</v>
      </c>
      <c r="C14" s="8" t="s">
        <v>17</v>
      </c>
      <c r="D14" s="8">
        <v>25</v>
      </c>
      <c r="E14" s="8"/>
      <c r="F14" s="8"/>
      <c r="G14" s="8"/>
      <c r="H14" s="8"/>
    </row>
    <row r="15" spans="1:8" ht="12">
      <c r="A15" s="8"/>
      <c r="B15" s="8" t="s">
        <v>18</v>
      </c>
      <c r="C15" s="8"/>
      <c r="D15" s="8"/>
      <c r="E15" s="8"/>
      <c r="F15" s="8"/>
      <c r="G15" s="8"/>
      <c r="H15" s="8"/>
    </row>
    <row r="16" spans="1:8" ht="12">
      <c r="A16" s="8"/>
      <c r="B16" s="8" t="s">
        <v>19</v>
      </c>
      <c r="C16" s="8" t="s">
        <v>17</v>
      </c>
      <c r="D16" s="8">
        <v>10</v>
      </c>
      <c r="E16" s="8"/>
      <c r="F16" s="8"/>
      <c r="G16" s="8"/>
      <c r="H16" s="8"/>
    </row>
    <row r="17" spans="1:8" ht="12">
      <c r="A17" s="8"/>
      <c r="B17" s="8" t="s">
        <v>20</v>
      </c>
      <c r="C17" s="8"/>
      <c r="D17" s="8"/>
      <c r="E17" s="8"/>
      <c r="F17" s="8"/>
      <c r="G17" s="8"/>
      <c r="H17" s="8"/>
    </row>
    <row r="18" spans="1:8" ht="12">
      <c r="A18" s="8"/>
      <c r="B18" s="8" t="s">
        <v>21</v>
      </c>
      <c r="C18" s="8" t="s">
        <v>10</v>
      </c>
      <c r="D18" s="9" t="s">
        <v>22</v>
      </c>
      <c r="E18" s="8"/>
      <c r="F18" s="8"/>
      <c r="G18" s="8"/>
      <c r="H18" s="8"/>
    </row>
    <row r="19" spans="1:8" ht="12">
      <c r="A19" s="8"/>
      <c r="B19" s="8"/>
      <c r="C19" s="8" t="s">
        <v>23</v>
      </c>
      <c r="D19" s="8"/>
      <c r="E19" s="8"/>
      <c r="F19" s="8"/>
      <c r="G19" s="8"/>
      <c r="H19" s="8"/>
    </row>
    <row r="20" spans="1:8" ht="13.5">
      <c r="A20" s="8"/>
      <c r="B20" s="8" t="s">
        <v>24</v>
      </c>
      <c r="C20" s="8" t="s">
        <v>25</v>
      </c>
      <c r="D20" s="8">
        <v>0.30000000000000004</v>
      </c>
      <c r="E20" s="8"/>
      <c r="F20" s="8"/>
      <c r="G20" s="8"/>
      <c r="H20" s="8"/>
    </row>
    <row r="21" spans="1:8" ht="12">
      <c r="A21" s="8"/>
      <c r="B21" s="8"/>
      <c r="C21" s="8"/>
      <c r="D21" s="8"/>
      <c r="E21" s="8"/>
      <c r="F21" s="8"/>
      <c r="G21" s="8"/>
      <c r="H21" s="8"/>
    </row>
    <row r="22" spans="1:8" ht="13.5">
      <c r="A22" s="8">
        <v>2</v>
      </c>
      <c r="B22" s="8" t="s">
        <v>26</v>
      </c>
      <c r="C22" s="8" t="s">
        <v>27</v>
      </c>
      <c r="D22" s="8"/>
      <c r="E22" s="8"/>
      <c r="F22" s="8"/>
      <c r="G22" s="8"/>
      <c r="H22" s="8"/>
    </row>
    <row r="23" spans="1:8" ht="12">
      <c r="A23" s="8"/>
      <c r="B23" s="8"/>
      <c r="C23" s="8" t="s">
        <v>8</v>
      </c>
      <c r="D23" s="8"/>
      <c r="E23" s="8"/>
      <c r="F23" s="8"/>
      <c r="G23" s="8"/>
      <c r="H23" s="8"/>
    </row>
    <row r="24" spans="1:8" ht="12">
      <c r="A24" s="8"/>
      <c r="B24" s="8"/>
      <c r="C24" s="8"/>
      <c r="D24" s="8"/>
      <c r="E24" s="9"/>
      <c r="F24" s="8" t="s">
        <v>28</v>
      </c>
      <c r="G24" s="8"/>
      <c r="H24" s="8"/>
    </row>
    <row r="25" spans="1:8" ht="12">
      <c r="A25" s="8"/>
      <c r="B25" s="8"/>
      <c r="C25" s="8"/>
      <c r="D25" s="8"/>
      <c r="E25" s="8">
        <v>4000</v>
      </c>
      <c r="F25" s="8">
        <v>5000</v>
      </c>
      <c r="G25" s="8">
        <v>6000</v>
      </c>
      <c r="H25" s="8"/>
    </row>
    <row r="26" spans="1:8" ht="12">
      <c r="A26" s="8"/>
      <c r="E26" s="8"/>
      <c r="F26" s="8"/>
      <c r="G26" s="8"/>
      <c r="H26" s="8"/>
    </row>
    <row r="27" spans="1:8" ht="13.5">
      <c r="A27" s="8">
        <v>3</v>
      </c>
      <c r="B27" s="8" t="s">
        <v>26</v>
      </c>
      <c r="C27" s="8" t="s">
        <v>27</v>
      </c>
      <c r="D27" s="8"/>
      <c r="E27" s="8">
        <v>4.54</v>
      </c>
      <c r="F27" s="8">
        <v>5.55</v>
      </c>
      <c r="G27" s="8">
        <v>6.56</v>
      </c>
      <c r="H27" s="8"/>
    </row>
    <row r="28" spans="1:8" ht="12">
      <c r="A28" s="8"/>
      <c r="B28" s="8"/>
      <c r="C28" s="8" t="s">
        <v>8</v>
      </c>
      <c r="D28" s="8"/>
      <c r="E28" s="8"/>
      <c r="F28" s="8"/>
      <c r="G28" s="8"/>
      <c r="H28" s="8"/>
    </row>
    <row r="29" spans="1:8" ht="12">
      <c r="A29" s="8"/>
      <c r="B29" s="8"/>
      <c r="D29" s="8"/>
      <c r="E29" s="8"/>
      <c r="F29" s="8"/>
      <c r="G29" s="8"/>
      <c r="H29" s="8"/>
    </row>
    <row r="30" spans="1:8" ht="13.5">
      <c r="A30" s="8"/>
      <c r="B30" s="8" t="s">
        <v>29</v>
      </c>
      <c r="C30" s="8" t="s">
        <v>27</v>
      </c>
      <c r="D30" s="8"/>
      <c r="E30" s="8">
        <v>5.21</v>
      </c>
      <c r="F30" s="8">
        <v>6.1</v>
      </c>
      <c r="G30" s="8">
        <v>7</v>
      </c>
      <c r="H30" s="8"/>
    </row>
    <row r="31" spans="1:8" ht="12">
      <c r="A31" s="8"/>
      <c r="B31" s="8" t="s">
        <v>19</v>
      </c>
      <c r="C31" s="8" t="s">
        <v>8</v>
      </c>
      <c r="D31" s="8"/>
      <c r="E31" s="8"/>
      <c r="F31" s="8"/>
      <c r="G31" s="8"/>
      <c r="H31" s="8"/>
    </row>
    <row r="32" spans="1:8" ht="12">
      <c r="A32" s="8"/>
      <c r="B32" s="8"/>
      <c r="C32" s="8"/>
      <c r="D32" s="8"/>
      <c r="E32" s="8"/>
      <c r="F32" s="8"/>
      <c r="G32" s="8"/>
      <c r="H32" s="8"/>
    </row>
    <row r="33" spans="1:8" ht="13.5">
      <c r="A33" s="8"/>
      <c r="B33" s="8" t="s">
        <v>30</v>
      </c>
      <c r="C33" s="8" t="s">
        <v>27</v>
      </c>
      <c r="D33" s="8"/>
      <c r="E33" s="11">
        <f>+E30+0.25*E27</f>
        <v>6.345</v>
      </c>
      <c r="F33" s="11">
        <f>+F30+0.25*F27</f>
        <v>7.4875</v>
      </c>
      <c r="G33" s="11">
        <f>+G30+0.25*G27</f>
        <v>8.64</v>
      </c>
      <c r="H33" s="8"/>
    </row>
    <row r="34" spans="2:4" ht="12">
      <c r="B34" s="8" t="s">
        <v>31</v>
      </c>
      <c r="C34" s="8" t="s">
        <v>8</v>
      </c>
      <c r="D34" s="8"/>
    </row>
    <row r="35" ht="12">
      <c r="B35" s="8" t="s">
        <v>32</v>
      </c>
    </row>
    <row r="54" spans="1:8" ht="12">
      <c r="A54" s="8"/>
      <c r="D54" s="8"/>
      <c r="E54" s="8"/>
      <c r="F54" s="8"/>
      <c r="G54" s="8"/>
      <c r="H54" s="8"/>
    </row>
    <row r="55" spans="1:8" ht="12">
      <c r="A55" s="8"/>
      <c r="B55" s="8"/>
      <c r="C55" s="8"/>
      <c r="D55" s="8"/>
      <c r="E55" s="8"/>
      <c r="F55" s="8"/>
      <c r="G55" s="8"/>
      <c r="H55" s="8"/>
    </row>
    <row r="56" spans="1:8" ht="12">
      <c r="A56" s="8"/>
      <c r="B56" s="8"/>
      <c r="C56" s="8"/>
      <c r="D56" s="8"/>
      <c r="E56" s="8"/>
      <c r="F56" s="8"/>
      <c r="G56" s="8"/>
      <c r="H56" s="8"/>
    </row>
    <row r="57" spans="1:8" ht="12">
      <c r="A57" s="8"/>
      <c r="C57" s="8"/>
      <c r="D57" s="8"/>
      <c r="E57" s="8"/>
      <c r="F57" s="2"/>
      <c r="G57" s="3" t="s">
        <v>33</v>
      </c>
      <c r="H57" s="8"/>
    </row>
    <row r="58" spans="1:8" ht="12">
      <c r="A58" s="8"/>
      <c r="B58" s="8"/>
      <c r="C58" s="8"/>
      <c r="D58" s="8"/>
      <c r="E58" s="8"/>
      <c r="F58" s="8"/>
      <c r="G58" s="8"/>
      <c r="H58" s="8"/>
    </row>
    <row r="59" spans="1:8" ht="12">
      <c r="A59" s="6" t="s">
        <v>1</v>
      </c>
      <c r="B59" s="6" t="s">
        <v>2</v>
      </c>
      <c r="C59" s="6" t="s">
        <v>3</v>
      </c>
      <c r="D59" s="6"/>
      <c r="E59" s="6"/>
      <c r="F59" s="6"/>
      <c r="G59" s="6"/>
      <c r="H59" s="8"/>
    </row>
    <row r="60" spans="1:8" ht="12">
      <c r="A60" s="8"/>
      <c r="B60" s="8"/>
      <c r="C60" s="8"/>
      <c r="D60" s="8"/>
      <c r="E60" s="8"/>
      <c r="F60" s="8"/>
      <c r="G60" s="8"/>
      <c r="H60" s="8"/>
    </row>
    <row r="61" spans="1:8" ht="12">
      <c r="A61" s="8">
        <v>4</v>
      </c>
      <c r="B61" s="8" t="s">
        <v>34</v>
      </c>
      <c r="C61" s="8"/>
      <c r="D61" s="8"/>
      <c r="E61" s="5" t="s">
        <v>35</v>
      </c>
      <c r="F61" s="5"/>
      <c r="G61" s="5"/>
      <c r="H61" s="8"/>
    </row>
    <row r="62" spans="1:8" ht="12">
      <c r="A62" s="8"/>
      <c r="B62" s="8"/>
      <c r="C62" s="8"/>
      <c r="D62" s="8"/>
      <c r="E62" s="8"/>
      <c r="F62" s="8"/>
      <c r="G62" s="8"/>
      <c r="H62" s="8"/>
    </row>
    <row r="63" spans="1:8" ht="12">
      <c r="A63" s="8"/>
      <c r="B63" s="8"/>
      <c r="C63" s="8" t="s">
        <v>36</v>
      </c>
      <c r="D63" s="8"/>
      <c r="E63" s="8">
        <v>700</v>
      </c>
      <c r="F63" s="8">
        <v>750</v>
      </c>
      <c r="G63" s="8">
        <v>800</v>
      </c>
      <c r="H63" s="8"/>
    </row>
    <row r="64" spans="1:8" ht="12">
      <c r="A64" s="8"/>
      <c r="B64" s="8"/>
      <c r="C64" s="8" t="s">
        <v>37</v>
      </c>
      <c r="D64" s="8"/>
      <c r="E64" s="8"/>
      <c r="F64" s="8"/>
      <c r="G64" s="8"/>
      <c r="H64" s="8"/>
    </row>
    <row r="65" spans="1:8" ht="12">
      <c r="A65" s="8"/>
      <c r="B65" s="8"/>
      <c r="C65" s="8" t="s">
        <v>10</v>
      </c>
      <c r="E65" s="8"/>
      <c r="F65" s="8" t="s">
        <v>53</v>
      </c>
      <c r="G65" s="8"/>
      <c r="H65" s="8"/>
    </row>
    <row r="66" spans="1:8" ht="12">
      <c r="A66" s="8"/>
      <c r="B66" s="8"/>
      <c r="C66" s="8"/>
      <c r="D66" s="8"/>
      <c r="E66" s="8"/>
      <c r="F66" s="8"/>
      <c r="G66" s="8"/>
      <c r="H66" s="8"/>
    </row>
    <row r="67" spans="1:8" ht="12">
      <c r="A67" s="8"/>
      <c r="B67" s="8"/>
      <c r="C67" s="8">
        <v>4000</v>
      </c>
      <c r="D67" s="8"/>
      <c r="E67" s="11">
        <f>700/C67</f>
        <v>0.175</v>
      </c>
      <c r="F67" s="11">
        <f>750/C67</f>
        <v>0.1875</v>
      </c>
      <c r="G67" s="8">
        <f>800/C67</f>
        <v>0.2</v>
      </c>
      <c r="H67" s="8"/>
    </row>
    <row r="68" spans="1:8" ht="12">
      <c r="A68" s="8"/>
      <c r="B68" s="8"/>
      <c r="C68" s="8">
        <v>5000</v>
      </c>
      <c r="D68" s="8"/>
      <c r="E68" s="11">
        <f>700/C68</f>
        <v>0.14</v>
      </c>
      <c r="F68" s="11">
        <f>750/C68</f>
        <v>0.15</v>
      </c>
      <c r="G68" s="11">
        <f>800/C68</f>
        <v>0.16</v>
      </c>
      <c r="H68" s="8"/>
    </row>
    <row r="69" spans="1:8" ht="12">
      <c r="A69" s="8"/>
      <c r="B69" s="8"/>
      <c r="C69" s="8">
        <v>6000</v>
      </c>
      <c r="D69" s="8"/>
      <c r="E69" s="11">
        <f>700/C69</f>
        <v>0.11666666666666667</v>
      </c>
      <c r="F69" s="11">
        <f>750/C69</f>
        <v>0.125</v>
      </c>
      <c r="G69" s="11">
        <f>800/C69</f>
        <v>0.13333333333333333</v>
      </c>
      <c r="H69" s="8"/>
    </row>
    <row r="70" spans="1:8" ht="12">
      <c r="A70" s="8"/>
      <c r="B70" s="8"/>
      <c r="C70" s="8"/>
      <c r="D70" s="8"/>
      <c r="E70" s="8"/>
      <c r="F70" s="8"/>
      <c r="G70" s="8"/>
      <c r="H70" s="8"/>
    </row>
    <row r="71" spans="1:8" ht="13.5">
      <c r="A71" s="8">
        <v>5</v>
      </c>
      <c r="B71" s="12" t="s">
        <v>38</v>
      </c>
      <c r="C71" s="18" t="s">
        <v>52</v>
      </c>
      <c r="D71" s="18"/>
      <c r="E71" s="18"/>
      <c r="F71" s="9"/>
      <c r="G71" s="8"/>
      <c r="H71" s="8"/>
    </row>
    <row r="72" spans="1:8" ht="12">
      <c r="A72" s="8"/>
      <c r="B72" s="12"/>
      <c r="C72" s="8"/>
      <c r="D72" s="8"/>
      <c r="E72" s="8"/>
      <c r="F72" s="8"/>
      <c r="G72" s="8"/>
      <c r="H72" s="8"/>
    </row>
    <row r="73" spans="1:8" ht="12">
      <c r="A73" s="8"/>
      <c r="B73" s="8"/>
      <c r="C73" s="8"/>
      <c r="D73" s="8"/>
      <c r="E73" s="9"/>
      <c r="F73" s="8" t="s">
        <v>39</v>
      </c>
      <c r="G73" s="8"/>
      <c r="H73" s="8"/>
    </row>
    <row r="74" spans="1:8" ht="12">
      <c r="A74" s="8"/>
      <c r="D74" s="8"/>
      <c r="E74" s="8">
        <v>4000</v>
      </c>
      <c r="F74" s="8">
        <v>5000</v>
      </c>
      <c r="G74" s="8">
        <v>6000</v>
      </c>
      <c r="H74" s="8"/>
    </row>
    <row r="75" spans="1:8" ht="12">
      <c r="A75" s="8"/>
      <c r="D75" s="8"/>
      <c r="E75" s="8"/>
      <c r="F75" s="8"/>
      <c r="G75" s="8"/>
      <c r="H75" s="8"/>
    </row>
    <row r="76" spans="1:8" ht="12">
      <c r="A76" s="8"/>
      <c r="B76" s="8" t="s">
        <v>8</v>
      </c>
      <c r="C76" s="8" t="s">
        <v>40</v>
      </c>
      <c r="D76" s="8"/>
      <c r="E76" s="8">
        <v>0.2</v>
      </c>
      <c r="F76" s="8">
        <v>0.16</v>
      </c>
      <c r="G76" s="8">
        <v>0.13</v>
      </c>
      <c r="H76" s="8"/>
    </row>
    <row r="77" spans="1:8" ht="12">
      <c r="A77" s="8"/>
      <c r="B77" s="8"/>
      <c r="C77" s="8" t="s">
        <v>23</v>
      </c>
      <c r="D77" s="8"/>
      <c r="E77" s="8"/>
      <c r="F77" s="8"/>
      <c r="G77" s="8"/>
      <c r="H77" s="8"/>
    </row>
    <row r="78" spans="1:8" ht="13.5">
      <c r="A78" s="8"/>
      <c r="B78" s="8" t="s">
        <v>30</v>
      </c>
      <c r="C78" s="8" t="s">
        <v>41</v>
      </c>
      <c r="E78" s="11">
        <v>6.35</v>
      </c>
      <c r="F78" s="11">
        <v>7.49</v>
      </c>
      <c r="G78" s="11">
        <v>8.63</v>
      </c>
      <c r="H78" s="8"/>
    </row>
    <row r="79" spans="1:8" ht="12">
      <c r="A79" s="8"/>
      <c r="B79" s="8" t="s">
        <v>19</v>
      </c>
      <c r="C79" s="8" t="s">
        <v>8</v>
      </c>
      <c r="D79" s="8"/>
      <c r="H79" s="8"/>
    </row>
    <row r="80" spans="1:8" ht="12">
      <c r="A80" s="8"/>
      <c r="B80" s="8"/>
      <c r="C80" s="8"/>
      <c r="D80" s="8"/>
      <c r="H80" s="8"/>
    </row>
    <row r="81" spans="1:8" ht="13.5">
      <c r="A81" s="8"/>
      <c r="B81" s="8" t="s">
        <v>30</v>
      </c>
      <c r="C81" s="8" t="s">
        <v>41</v>
      </c>
      <c r="D81" s="8"/>
      <c r="E81" s="11">
        <f>+E76*E78</f>
        <v>1.27</v>
      </c>
      <c r="F81" s="11">
        <f>+F76*F78</f>
        <v>1.1984000000000001</v>
      </c>
      <c r="G81" s="11">
        <f>+G76*G78</f>
        <v>1.1219000000000001</v>
      </c>
      <c r="H81" s="8"/>
    </row>
    <row r="82" spans="1:8" ht="12">
      <c r="A82" s="8"/>
      <c r="B82" s="8" t="s">
        <v>19</v>
      </c>
      <c r="C82" s="8" t="s">
        <v>23</v>
      </c>
      <c r="D82" s="8"/>
      <c r="E82" s="8"/>
      <c r="F82" s="8"/>
      <c r="G82" s="8"/>
      <c r="H82" s="8"/>
    </row>
    <row r="83" spans="1:8" ht="12">
      <c r="A83" s="8"/>
      <c r="B83" s="8"/>
      <c r="C83" s="8"/>
      <c r="D83" s="8"/>
      <c r="E83" s="8"/>
      <c r="F83" s="8"/>
      <c r="G83" s="8"/>
      <c r="H83" s="8"/>
    </row>
    <row r="84" spans="1:8" ht="14.25">
      <c r="A84" s="8"/>
      <c r="B84" s="8" t="s">
        <v>42</v>
      </c>
      <c r="C84" s="8" t="s">
        <v>43</v>
      </c>
      <c r="D84" s="8"/>
      <c r="E84" s="8">
        <v>0.30000000000000004</v>
      </c>
      <c r="F84" s="8">
        <v>0.30000000000000004</v>
      </c>
      <c r="G84" s="8">
        <v>0.30000000000000004</v>
      </c>
      <c r="H84" s="8"/>
    </row>
    <row r="85" spans="1:8" ht="12">
      <c r="A85" s="8"/>
      <c r="B85" s="8"/>
      <c r="C85" s="8"/>
      <c r="D85" s="8"/>
      <c r="E85" s="8"/>
      <c r="F85" s="8"/>
      <c r="G85" s="8"/>
      <c r="H85" s="8"/>
    </row>
    <row r="86" spans="1:8" ht="13.5">
      <c r="A86" s="8"/>
      <c r="B86" s="8" t="s">
        <v>44</v>
      </c>
      <c r="C86" s="8" t="s">
        <v>41</v>
      </c>
      <c r="D86" s="8"/>
      <c r="E86" s="8"/>
      <c r="F86" s="8"/>
      <c r="G86" s="8"/>
      <c r="H86" s="8"/>
    </row>
    <row r="87" spans="1:8" ht="12">
      <c r="A87" s="8"/>
      <c r="B87" s="8"/>
      <c r="C87" s="8" t="s">
        <v>23</v>
      </c>
      <c r="D87" s="8"/>
      <c r="E87" s="13">
        <f>SUM(E81:E86)</f>
        <v>1.57</v>
      </c>
      <c r="F87" s="13">
        <f>SUM(F81:F86)</f>
        <v>1.4984000000000002</v>
      </c>
      <c r="G87" s="13">
        <f>SUM(G81:G86)</f>
        <v>1.4219000000000002</v>
      </c>
      <c r="H87" s="8"/>
    </row>
    <row r="88" spans="1:8" ht="12">
      <c r="A88" s="8"/>
      <c r="B88" s="8"/>
      <c r="C88" s="8"/>
      <c r="D88" s="8"/>
      <c r="E88" s="8"/>
      <c r="F88" s="8"/>
      <c r="G88" s="8"/>
      <c r="H88" s="8"/>
    </row>
    <row r="92" ht="12">
      <c r="D92" s="8" t="s">
        <v>55</v>
      </c>
    </row>
    <row r="111" spans="1:8" ht="12">
      <c r="A111" s="8"/>
      <c r="B111" s="8"/>
      <c r="C111" s="8"/>
      <c r="D111" s="8"/>
      <c r="E111" s="8"/>
      <c r="F111" s="8"/>
      <c r="G111" s="8"/>
      <c r="H111" s="8"/>
    </row>
    <row r="112" spans="1:8" ht="12">
      <c r="A112" s="8"/>
      <c r="B112" s="8"/>
      <c r="C112" s="8"/>
      <c r="D112" s="8"/>
      <c r="E112" s="8"/>
      <c r="F112" s="8"/>
      <c r="G112" s="8"/>
      <c r="H112" s="8"/>
    </row>
    <row r="113" spans="1:8" ht="12">
      <c r="A113" s="8"/>
      <c r="B113" s="8"/>
      <c r="C113" s="8"/>
      <c r="D113" s="8"/>
      <c r="E113" s="8"/>
      <c r="F113" s="8"/>
      <c r="G113" s="3" t="s">
        <v>33</v>
      </c>
      <c r="H113" s="8"/>
    </row>
    <row r="114" spans="1:8" ht="12">
      <c r="A114" s="8"/>
      <c r="B114" s="8"/>
      <c r="C114" s="8"/>
      <c r="D114" s="8"/>
      <c r="E114" s="8"/>
      <c r="F114" s="8"/>
      <c r="G114" s="3"/>
      <c r="H114" s="8"/>
    </row>
    <row r="115" spans="1:8" ht="12">
      <c r="A115" s="6" t="s">
        <v>1</v>
      </c>
      <c r="B115" s="6" t="s">
        <v>2</v>
      </c>
      <c r="C115" s="6" t="s">
        <v>3</v>
      </c>
      <c r="D115" s="6"/>
      <c r="E115" s="6"/>
      <c r="F115" s="6"/>
      <c r="G115" s="6"/>
      <c r="H115" s="8"/>
    </row>
    <row r="116" spans="1:8" ht="12">
      <c r="A116" s="8"/>
      <c r="B116" s="8"/>
      <c r="C116" s="8"/>
      <c r="D116" s="8"/>
      <c r="E116" s="8"/>
      <c r="F116" s="8"/>
      <c r="G116" s="8"/>
      <c r="H116" s="8"/>
    </row>
    <row r="117" spans="1:8" ht="13.5">
      <c r="A117" s="8">
        <v>6</v>
      </c>
      <c r="B117" s="12" t="s">
        <v>45</v>
      </c>
      <c r="C117" s="8"/>
      <c r="E117" s="8"/>
      <c r="F117" s="9" t="s">
        <v>46</v>
      </c>
      <c r="G117" s="8"/>
      <c r="H117" s="8"/>
    </row>
    <row r="118" spans="1:8" ht="12">
      <c r="A118" s="8"/>
      <c r="B118" s="8"/>
      <c r="C118" s="8"/>
      <c r="D118" s="8"/>
      <c r="E118" s="8"/>
      <c r="F118" s="8"/>
      <c r="G118" s="8"/>
      <c r="H118" s="8"/>
    </row>
    <row r="119" spans="1:8" ht="12">
      <c r="A119" s="8"/>
      <c r="D119" s="8"/>
      <c r="E119" s="9"/>
      <c r="F119" s="8" t="s">
        <v>39</v>
      </c>
      <c r="G119" s="8"/>
      <c r="H119" s="8"/>
    </row>
    <row r="120" spans="1:8" ht="12">
      <c r="A120" s="8"/>
      <c r="D120" s="8"/>
      <c r="E120" s="8">
        <v>4000</v>
      </c>
      <c r="F120" s="8">
        <v>5000</v>
      </c>
      <c r="G120" s="8">
        <v>6000</v>
      </c>
      <c r="H120" s="8"/>
    </row>
    <row r="121" spans="1:8" ht="12">
      <c r="A121" s="8"/>
      <c r="B121" s="8"/>
      <c r="C121" s="8"/>
      <c r="D121" s="8"/>
      <c r="E121" s="8"/>
      <c r="F121" s="8"/>
      <c r="G121" s="8"/>
      <c r="H121" s="8"/>
    </row>
    <row r="122" spans="1:8" ht="12">
      <c r="A122" s="8"/>
      <c r="B122" s="8" t="s">
        <v>8</v>
      </c>
      <c r="C122" s="8" t="s">
        <v>40</v>
      </c>
      <c r="D122" s="8"/>
      <c r="E122" s="8"/>
      <c r="F122" s="8"/>
      <c r="G122" s="8"/>
      <c r="H122" s="8"/>
    </row>
    <row r="123" spans="1:8" ht="12">
      <c r="A123" s="8"/>
      <c r="C123" s="8" t="s">
        <v>23</v>
      </c>
      <c r="D123" s="8"/>
      <c r="E123" s="8">
        <v>0.19</v>
      </c>
      <c r="F123" s="8">
        <v>0.15</v>
      </c>
      <c r="G123" s="8">
        <v>0.13</v>
      </c>
      <c r="H123" s="8"/>
    </row>
    <row r="125" spans="1:8" ht="13.5">
      <c r="A125" s="8"/>
      <c r="B125" s="8" t="s">
        <v>29</v>
      </c>
      <c r="C125" s="8" t="s">
        <v>27</v>
      </c>
      <c r="D125" s="8"/>
      <c r="E125" s="8">
        <v>6.35</v>
      </c>
      <c r="F125" s="8">
        <v>7.49</v>
      </c>
      <c r="G125" s="8">
        <v>8.64</v>
      </c>
      <c r="H125" s="8"/>
    </row>
    <row r="126" spans="1:8" ht="12">
      <c r="A126" s="8"/>
      <c r="B126" s="8" t="s">
        <v>19</v>
      </c>
      <c r="C126" s="8" t="s">
        <v>8</v>
      </c>
      <c r="D126" s="8"/>
      <c r="E126" s="8"/>
      <c r="F126" s="8"/>
      <c r="G126" s="8"/>
      <c r="H126" s="8"/>
    </row>
    <row r="127" spans="1:8" ht="12">
      <c r="A127" s="8"/>
      <c r="B127" s="8"/>
      <c r="C127" s="8"/>
      <c r="D127" s="8"/>
      <c r="E127" s="8"/>
      <c r="F127" s="8"/>
      <c r="G127" s="8"/>
      <c r="H127" s="8"/>
    </row>
    <row r="128" spans="1:8" ht="13.5">
      <c r="A128" s="8"/>
      <c r="B128" s="8" t="s">
        <v>29</v>
      </c>
      <c r="C128" s="8" t="s">
        <v>27</v>
      </c>
      <c r="D128" s="8"/>
      <c r="E128" s="11">
        <f>+E123*E125</f>
        <v>1.2065</v>
      </c>
      <c r="F128" s="11">
        <f>+F123*F125</f>
        <v>1.1235</v>
      </c>
      <c r="G128" s="11">
        <f>+G123*G125</f>
        <v>1.1232000000000002</v>
      </c>
      <c r="H128" s="8"/>
    </row>
    <row r="129" spans="1:8" ht="12">
      <c r="A129" s="8"/>
      <c r="B129" s="8" t="s">
        <v>19</v>
      </c>
      <c r="C129" s="8" t="s">
        <v>23</v>
      </c>
      <c r="D129" s="8"/>
      <c r="E129" s="8"/>
      <c r="F129" s="8"/>
      <c r="G129" s="8"/>
      <c r="H129" s="8"/>
    </row>
    <row r="130" spans="1:8" ht="12">
      <c r="A130" s="8"/>
      <c r="B130" s="8"/>
      <c r="C130" s="8"/>
      <c r="D130" s="8"/>
      <c r="E130" s="8"/>
      <c r="F130" s="8"/>
      <c r="G130" s="8"/>
      <c r="H130" s="8"/>
    </row>
    <row r="131" spans="1:8" ht="14.25">
      <c r="A131" s="8"/>
      <c r="B131" s="8" t="s">
        <v>47</v>
      </c>
      <c r="C131" s="8" t="s">
        <v>43</v>
      </c>
      <c r="D131" s="8"/>
      <c r="E131" s="8">
        <v>0.30000000000000004</v>
      </c>
      <c r="F131" s="8">
        <v>0.30000000000000004</v>
      </c>
      <c r="G131" s="8">
        <v>0.30000000000000004</v>
      </c>
      <c r="H131" s="8"/>
    </row>
    <row r="132" spans="1:8" ht="12">
      <c r="A132" s="8"/>
      <c r="B132" s="8"/>
      <c r="C132" s="8"/>
      <c r="D132" s="8"/>
      <c r="E132" s="8"/>
      <c r="F132" s="8"/>
      <c r="G132" s="8"/>
      <c r="H132" s="8"/>
    </row>
    <row r="133" spans="1:8" ht="13.5">
      <c r="A133" s="8"/>
      <c r="B133" s="8" t="s">
        <v>48</v>
      </c>
      <c r="C133" s="8" t="s">
        <v>27</v>
      </c>
      <c r="D133" s="8"/>
      <c r="E133" s="13">
        <f>SUM(E128:E132)</f>
        <v>1.5065</v>
      </c>
      <c r="F133" s="13">
        <f>SUM(F128:F132)</f>
        <v>1.4235</v>
      </c>
      <c r="G133" s="13">
        <f>SUM(G128:G132)</f>
        <v>1.4232000000000002</v>
      </c>
      <c r="H133" s="8"/>
    </row>
    <row r="134" spans="1:8" ht="12">
      <c r="A134" s="8"/>
      <c r="B134" s="8"/>
      <c r="C134" s="8" t="s">
        <v>23</v>
      </c>
      <c r="D134" s="8"/>
      <c r="E134" s="8"/>
      <c r="F134" s="8"/>
      <c r="G134" s="8"/>
      <c r="H134" s="8"/>
    </row>
    <row r="135" spans="1:8" ht="12">
      <c r="A135" s="8"/>
      <c r="B135" s="8"/>
      <c r="C135" s="8"/>
      <c r="D135" s="8"/>
      <c r="E135" s="8"/>
      <c r="F135" s="8"/>
      <c r="G135" s="8"/>
      <c r="H135" s="8"/>
    </row>
    <row r="136" spans="1:8" ht="13.5">
      <c r="A136" s="8">
        <v>7</v>
      </c>
      <c r="B136" s="12" t="s">
        <v>49</v>
      </c>
      <c r="C136" s="8"/>
      <c r="D136" s="9"/>
      <c r="E136" s="8"/>
      <c r="F136" s="8" t="s">
        <v>50</v>
      </c>
      <c r="G136" s="8"/>
      <c r="H136" s="8"/>
    </row>
    <row r="137" spans="1:8" ht="12">
      <c r="A137" s="8"/>
      <c r="B137" s="8"/>
      <c r="C137" s="8"/>
      <c r="D137" s="8"/>
      <c r="E137" s="8"/>
      <c r="F137" s="8"/>
      <c r="G137" s="8"/>
      <c r="H137" s="8"/>
    </row>
    <row r="138" spans="1:8" ht="12">
      <c r="A138" s="8"/>
      <c r="B138" s="8"/>
      <c r="C138" s="8"/>
      <c r="D138" s="8"/>
      <c r="E138" s="9"/>
      <c r="F138" s="8" t="s">
        <v>39</v>
      </c>
      <c r="G138" s="8"/>
      <c r="H138" s="8"/>
    </row>
    <row r="139" spans="1:8" ht="12">
      <c r="A139" s="8"/>
      <c r="B139" s="8"/>
      <c r="C139" s="8"/>
      <c r="D139" s="8"/>
      <c r="E139" s="8">
        <v>4000</v>
      </c>
      <c r="F139" s="8">
        <v>5000</v>
      </c>
      <c r="G139" s="8">
        <v>6000</v>
      </c>
      <c r="H139" s="8"/>
    </row>
    <row r="140" spans="1:8" ht="12">
      <c r="A140" s="8"/>
      <c r="B140" s="8"/>
      <c r="C140" s="8"/>
      <c r="D140" s="8"/>
      <c r="E140" s="8"/>
      <c r="F140" s="8"/>
      <c r="G140" s="8"/>
      <c r="H140" s="8"/>
    </row>
    <row r="141" spans="2:7" ht="12">
      <c r="B141" s="8" t="s">
        <v>8</v>
      </c>
      <c r="C141" s="8" t="s">
        <v>40</v>
      </c>
      <c r="D141" s="8"/>
      <c r="E141" s="8"/>
      <c r="F141" s="8"/>
      <c r="G141" s="8"/>
    </row>
    <row r="142" spans="3:7" ht="12">
      <c r="C142" s="8" t="s">
        <v>23</v>
      </c>
      <c r="D142" s="8"/>
      <c r="E142" s="8">
        <v>0.18</v>
      </c>
      <c r="F142" s="8">
        <v>0.14</v>
      </c>
      <c r="G142" s="8">
        <v>0.12</v>
      </c>
    </row>
    <row r="144" spans="2:12" ht="13.5">
      <c r="B144" s="8" t="s">
        <v>29</v>
      </c>
      <c r="C144" s="8" t="s">
        <v>27</v>
      </c>
      <c r="D144" s="8"/>
      <c r="E144" s="8">
        <v>6.35</v>
      </c>
      <c r="F144" s="8">
        <v>7.49</v>
      </c>
      <c r="G144" s="8">
        <v>8.64</v>
      </c>
      <c r="H144" s="8"/>
      <c r="I144" s="8"/>
      <c r="J144" s="14"/>
      <c r="K144" s="14"/>
      <c r="L144" s="14"/>
    </row>
    <row r="145" spans="2:12" ht="12">
      <c r="B145" s="8" t="s">
        <v>19</v>
      </c>
      <c r="C145" s="8" t="s">
        <v>8</v>
      </c>
      <c r="D145" s="8"/>
      <c r="E145" s="8"/>
      <c r="F145" s="8"/>
      <c r="G145" s="8"/>
      <c r="H145" s="8"/>
      <c r="I145" s="8"/>
      <c r="J145" s="8"/>
      <c r="K145" s="8"/>
      <c r="L145" s="8"/>
    </row>
    <row r="147" spans="2:8" ht="13.5">
      <c r="B147" s="8" t="s">
        <v>29</v>
      </c>
      <c r="C147" s="8" t="s">
        <v>27</v>
      </c>
      <c r="D147" s="8"/>
      <c r="E147" s="11">
        <f>+E142*E144</f>
        <v>1.1429999999999998</v>
      </c>
      <c r="F147" s="11">
        <f>+F142*F144</f>
        <v>1.0486000000000002</v>
      </c>
      <c r="G147" s="11">
        <f>+G142*G144</f>
        <v>1.0368</v>
      </c>
      <c r="H147" s="8"/>
    </row>
    <row r="148" spans="2:8" ht="12">
      <c r="B148" s="8" t="s">
        <v>19</v>
      </c>
      <c r="C148" s="8" t="s">
        <v>23</v>
      </c>
      <c r="D148" s="8"/>
      <c r="E148" s="15"/>
      <c r="F148" s="15"/>
      <c r="G148" s="11"/>
      <c r="H148" s="8"/>
    </row>
    <row r="149" spans="2:8" ht="12">
      <c r="B149" s="8"/>
      <c r="C149" s="8"/>
      <c r="D149" s="8"/>
      <c r="E149" s="15"/>
      <c r="F149" s="15"/>
      <c r="G149" s="11"/>
      <c r="H149" s="8"/>
    </row>
    <row r="150" spans="2:8" ht="14.25">
      <c r="B150" s="8" t="s">
        <v>47</v>
      </c>
      <c r="C150" s="8" t="s">
        <v>43</v>
      </c>
      <c r="D150" s="8"/>
      <c r="E150" s="15">
        <v>0.30000000000000004</v>
      </c>
      <c r="F150" s="15">
        <v>0.30000000000000004</v>
      </c>
      <c r="G150" s="11">
        <v>0.30000000000000004</v>
      </c>
      <c r="H150" s="8"/>
    </row>
    <row r="151" spans="2:8" ht="12">
      <c r="B151" s="8"/>
      <c r="C151" s="8"/>
      <c r="D151" s="8"/>
      <c r="E151" s="15"/>
      <c r="F151" s="15"/>
      <c r="G151" s="11"/>
      <c r="H151" s="8"/>
    </row>
    <row r="152" spans="2:8" ht="13.5">
      <c r="B152" s="8" t="s">
        <v>48</v>
      </c>
      <c r="C152" s="8" t="s">
        <v>27</v>
      </c>
      <c r="D152" s="8"/>
      <c r="E152" s="13">
        <f>SUM(E147:E151)</f>
        <v>1.4429999999999998</v>
      </c>
      <c r="F152" s="13">
        <f>SUM(F147:F151)</f>
        <v>1.3486000000000002</v>
      </c>
      <c r="G152" s="13">
        <f>SUM(G147:G151)</f>
        <v>1.3368</v>
      </c>
      <c r="H152" s="15"/>
    </row>
    <row r="153" spans="2:8" ht="12">
      <c r="B153" s="8"/>
      <c r="C153" s="8" t="s">
        <v>23</v>
      </c>
      <c r="D153" s="8"/>
      <c r="E153" s="11"/>
      <c r="F153" s="8"/>
      <c r="G153" s="8"/>
      <c r="H153" s="8"/>
    </row>
    <row r="156" spans="1:4" ht="15.75">
      <c r="A156" s="16"/>
      <c r="B156" s="16"/>
      <c r="C156" s="16"/>
      <c r="D156" s="16" t="s">
        <v>51</v>
      </c>
    </row>
    <row r="157" ht="12">
      <c r="B157" s="14"/>
    </row>
  </sheetData>
  <sheetProtection/>
  <mergeCells count="3">
    <mergeCell ref="A3:G3"/>
    <mergeCell ref="A2:G2"/>
    <mergeCell ref="C71:E71"/>
  </mergeCells>
  <printOptions/>
  <pageMargins left="1.45" right="0.95" top="1.4861111111111112" bottom="1" header="0.3" footer="0.5118055555555555"/>
  <pageSetup horizontalDpi="600" verticalDpi="600" orientation="portrait" paperSize="9" r:id="rId1"/>
  <headerFooter differentOddEven="1" differentFirst="1" scaleWithDoc="0" alignWithMargins="0">
    <oddHeader>&amp;L&amp;"Calibri,Regular"&amp;11Deolalkar  Consultants</oddHeader>
    <oddFooter>&amp;C3</oddFooter>
    <evenFooter>&amp;C2</evenFooter>
    <firstFooter>&amp;C1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Deolalkar</cp:lastModifiedBy>
  <cp:lastPrinted>2013-07-20T10:03:30Z</cp:lastPrinted>
  <dcterms:created xsi:type="dcterms:W3CDTF">2013-07-20T09:55:02Z</dcterms:created>
  <dcterms:modified xsi:type="dcterms:W3CDTF">2019-08-19T04:42:36Z</dcterms:modified>
  <cp:category/>
  <cp:version/>
  <cp:contentType/>
  <cp:contentStatus/>
</cp:coreProperties>
</file>